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lte\Google Drive\FCH\WEB\ACTES DE COMPETICIO\"/>
    </mc:Choice>
  </mc:AlternateContent>
  <workbookProtection workbookAlgorithmName="SHA-512" workbookHashValue="mZEq36duXXjpKd5xWaaIwXYlm+2WdMkpj+O/eTHdIc8WUJa/6HpKXOOpV/VP9uRz2327V9QlZtbgddJEFnB68g==" workbookSaltValue="5kTcGW1ncLmG9uw4R/m0Eg==" workbookSpinCount="100000" lockStructure="1"/>
  <bookViews>
    <workbookView xWindow="0" yWindow="0" windowWidth="19200" windowHeight="6930"/>
  </bookViews>
  <sheets>
    <sheet name="ACTA MIXTA FCH" sheetId="2" r:id="rId1"/>
  </sheets>
  <definedNames>
    <definedName name="_xlnm.Print_Area" localSheetId="0">'ACTA MIXTA FCH'!$A$1:$U$44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2" l="1"/>
  <c r="Q31" i="2"/>
  <c r="M31" i="2"/>
  <c r="R31" i="2" s="1"/>
  <c r="I31" i="2"/>
  <c r="W31" i="2" s="1"/>
  <c r="G31" i="2"/>
  <c r="S30" i="2"/>
  <c r="Q30" i="2"/>
  <c r="M30" i="2"/>
  <c r="R30" i="2" s="1"/>
  <c r="I30" i="2"/>
  <c r="W30" i="2" s="1"/>
  <c r="G30" i="2"/>
  <c r="S29" i="2"/>
  <c r="Q29" i="2"/>
  <c r="M29" i="2"/>
  <c r="R29" i="2" s="1"/>
  <c r="I29" i="2"/>
  <c r="W29" i="2" s="1"/>
  <c r="G29" i="2"/>
  <c r="S28" i="2"/>
  <c r="Q28" i="2"/>
  <c r="R28" i="2" s="1"/>
  <c r="T28" i="2" s="1"/>
  <c r="M28" i="2"/>
  <c r="I28" i="2"/>
  <c r="W28" i="2" s="1"/>
  <c r="G28" i="2"/>
  <c r="W27" i="2"/>
  <c r="S27" i="2"/>
  <c r="R27" i="2"/>
  <c r="T27" i="2" s="1"/>
  <c r="Q27" i="2"/>
  <c r="M27" i="2"/>
  <c r="I27" i="2"/>
  <c r="G27" i="2"/>
  <c r="W26" i="2"/>
  <c r="S26" i="2"/>
  <c r="Q26" i="2"/>
  <c r="M26" i="2"/>
  <c r="R26" i="2" s="1"/>
  <c r="T26" i="2" s="1"/>
  <c r="I26" i="2"/>
  <c r="G26" i="2"/>
  <c r="W25" i="2"/>
  <c r="S25" i="2"/>
  <c r="Q25" i="2"/>
  <c r="R25" i="2" s="1"/>
  <c r="T25" i="2" s="1"/>
  <c r="M25" i="2"/>
  <c r="I25" i="2"/>
  <c r="G25" i="2"/>
  <c r="W24" i="2"/>
  <c r="S24" i="2"/>
  <c r="Q24" i="2"/>
  <c r="M24" i="2"/>
  <c r="R24" i="2" s="1"/>
  <c r="T24" i="2" s="1"/>
  <c r="I24" i="2"/>
  <c r="G24" i="2"/>
  <c r="S23" i="2"/>
  <c r="Q23" i="2"/>
  <c r="M23" i="2"/>
  <c r="R23" i="2" s="1"/>
  <c r="I23" i="2"/>
  <c r="W23" i="2" s="1"/>
  <c r="G23" i="2"/>
  <c r="S22" i="2"/>
  <c r="Q22" i="2"/>
  <c r="M22" i="2"/>
  <c r="R22" i="2" s="1"/>
  <c r="I22" i="2"/>
  <c r="W22" i="2" s="1"/>
  <c r="G22" i="2"/>
  <c r="W21" i="2"/>
  <c r="S21" i="2"/>
  <c r="Q21" i="2"/>
  <c r="M21" i="2"/>
  <c r="R21" i="2" s="1"/>
  <c r="T21" i="2" s="1"/>
  <c r="I21" i="2"/>
  <c r="G21" i="2"/>
  <c r="S20" i="2"/>
  <c r="Q20" i="2"/>
  <c r="R20" i="2" s="1"/>
  <c r="M20" i="2"/>
  <c r="I20" i="2"/>
  <c r="W20" i="2" s="1"/>
  <c r="G20" i="2"/>
  <c r="W19" i="2"/>
  <c r="S19" i="2"/>
  <c r="R19" i="2"/>
  <c r="T19" i="2" s="1"/>
  <c r="Q19" i="2"/>
  <c r="M19" i="2"/>
  <c r="I19" i="2"/>
  <c r="G19" i="2"/>
  <c r="W18" i="2"/>
  <c r="S18" i="2"/>
  <c r="Q18" i="2"/>
  <c r="M18" i="2"/>
  <c r="R18" i="2" s="1"/>
  <c r="T18" i="2" s="1"/>
  <c r="I18" i="2"/>
  <c r="G18" i="2"/>
  <c r="W17" i="2"/>
  <c r="S17" i="2"/>
  <c r="Q17" i="2"/>
  <c r="M17" i="2"/>
  <c r="R17" i="2" s="1"/>
  <c r="T17" i="2" s="1"/>
  <c r="I17" i="2"/>
  <c r="G17" i="2"/>
  <c r="W16" i="2"/>
  <c r="S16" i="2"/>
  <c r="Q16" i="2"/>
  <c r="M16" i="2"/>
  <c r="R16" i="2" s="1"/>
  <c r="T16" i="2" s="1"/>
  <c r="I16" i="2"/>
  <c r="G16" i="2"/>
  <c r="S15" i="2"/>
  <c r="Q15" i="2"/>
  <c r="M15" i="2"/>
  <c r="R15" i="2" s="1"/>
  <c r="I15" i="2"/>
  <c r="W15" i="2" s="1"/>
  <c r="G15" i="2"/>
  <c r="S14" i="2"/>
  <c r="Q14" i="2"/>
  <c r="M14" i="2"/>
  <c r="R14" i="2" s="1"/>
  <c r="I14" i="2"/>
  <c r="W14" i="2" s="1"/>
  <c r="G14" i="2"/>
  <c r="W13" i="2"/>
  <c r="S13" i="2"/>
  <c r="Q13" i="2"/>
  <c r="M13" i="2"/>
  <c r="R13" i="2" s="1"/>
  <c r="T13" i="2" s="1"/>
  <c r="I13" i="2"/>
  <c r="G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Q12" i="2"/>
  <c r="M12" i="2"/>
  <c r="G10" i="2"/>
  <c r="G12" i="2" s="1"/>
  <c r="I12" i="2" s="1"/>
  <c r="W12" i="2" s="1"/>
  <c r="R12" i="2" l="1"/>
  <c r="S12" i="2" s="1"/>
  <c r="T23" i="2"/>
  <c r="T20" i="2"/>
  <c r="T15" i="2"/>
  <c r="T30" i="2"/>
  <c r="T22" i="2"/>
  <c r="T29" i="2"/>
  <c r="T14" i="2"/>
  <c r="T31" i="2"/>
  <c r="T12" i="2" l="1"/>
</calcChain>
</file>

<file path=xl/sharedStrings.xml><?xml version="1.0" encoding="utf-8"?>
<sst xmlns="http://schemas.openxmlformats.org/spreadsheetml/2006/main" count="92" uniqueCount="64">
  <si>
    <t xml:space="preserve">                   FEDERACIÓ CATALANA D´HALTEROFILIA</t>
  </si>
  <si>
    <t>MASC</t>
  </si>
  <si>
    <t>S15</t>
  </si>
  <si>
    <t>S17</t>
  </si>
  <si>
    <t xml:space="preserve">                                  Celebrat a ……………………………………….. el ….. de …………………… del 202..</t>
  </si>
  <si>
    <t>Sinclair</t>
  </si>
  <si>
    <t>A</t>
  </si>
  <si>
    <t>2016-2020</t>
  </si>
  <si>
    <t xml:space="preserve">                                  Nom de la competició:</t>
  </si>
  <si>
    <t>b</t>
  </si>
  <si>
    <t>FEM</t>
  </si>
  <si>
    <t xml:space="preserve">                                         LOCAL:</t>
  </si>
  <si>
    <t>Nº</t>
  </si>
  <si>
    <t>Sort/</t>
  </si>
  <si>
    <t>NOM I COGNOMS</t>
  </si>
  <si>
    <t>M</t>
  </si>
  <si>
    <t>CLUB</t>
  </si>
  <si>
    <t>A.N.</t>
  </si>
  <si>
    <t>P.C.</t>
  </si>
  <si>
    <t>Cat.</t>
  </si>
  <si>
    <t>ARRENCADA</t>
  </si>
  <si>
    <t>DOS TEMPS</t>
  </si>
  <si>
    <t>T.O.</t>
  </si>
  <si>
    <t>Elit</t>
  </si>
  <si>
    <t>Clas.</t>
  </si>
  <si>
    <t>Max</t>
  </si>
  <si>
    <t>44</t>
  </si>
  <si>
    <t>48</t>
  </si>
  <si>
    <t>53</t>
  </si>
  <si>
    <t>58</t>
  </si>
  <si>
    <t>63</t>
  </si>
  <si>
    <t>69</t>
  </si>
  <si>
    <t>+75</t>
  </si>
  <si>
    <t>75</t>
  </si>
  <si>
    <t>90</t>
  </si>
  <si>
    <t>+90</t>
  </si>
  <si>
    <t>Llice</t>
  </si>
  <si>
    <t>F</t>
  </si>
  <si>
    <t>MI</t>
  </si>
  <si>
    <t>P.Elite</t>
  </si>
  <si>
    <t>OBSERVACIONS</t>
  </si>
  <si>
    <t xml:space="preserve">  Jutge Lateral Dret</t>
  </si>
  <si>
    <t>Jutge Central</t>
  </si>
  <si>
    <t>Jutge Lateral Esquerre</t>
  </si>
  <si>
    <t>Intents Nuls</t>
  </si>
  <si>
    <t xml:space="preserve">      Nom:</t>
  </si>
  <si>
    <t>Nom:</t>
  </si>
  <si>
    <t>Más info en: http://en.wikipedia.org/wiki/Sinclair_Coefficients</t>
  </si>
  <si>
    <t>Intens Vàlids</t>
  </si>
  <si>
    <t xml:space="preserve">      Nº Llicencia:</t>
  </si>
  <si>
    <t>Nº Llicencia:</t>
  </si>
  <si>
    <t>Sinclair verificado con: www.iwf.net/weightlifting_/sinclair-coefficient/</t>
  </si>
  <si>
    <t>RC</t>
  </si>
  <si>
    <t>Realització de Record de Catalunya Junior</t>
  </si>
  <si>
    <t xml:space="preserve">      Signatura:</t>
  </si>
  <si>
    <t>Signatura:</t>
  </si>
  <si>
    <t>Realització de Record de Catalunya Absolut</t>
  </si>
  <si>
    <t>Si Cat. = ''ERR'' prueba a usar el separador decimal correcto ('.' o ',') en P.C.</t>
  </si>
  <si>
    <t>Realització de Record de Catalunya Sub15</t>
  </si>
  <si>
    <t>Si un levantamiento es nulo, se escriben los kilos más una 'N' (Ej: 100N).</t>
  </si>
  <si>
    <t>Realització de Record de Catalunya Sub17</t>
  </si>
  <si>
    <t>Secretari de la competició:</t>
  </si>
  <si>
    <t>Campos editables: Campos grises.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</si>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</sst>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31"/>
      <color rgb="FF000000"/>
      <name val="Museo Sans Cyrl 900"/>
    </font>
    <font>
      <b/>
      <sz val="10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name val="Museo Sans Cyrl 700"/>
    </font>
    <font>
      <sz val="10"/>
      <name val="Museo Sans Cyrl 700"/>
    </font>
    <font>
      <b/>
      <sz val="10"/>
      <name val="Museo Sans Cyrl 700"/>
    </font>
    <font>
      <b/>
      <sz val="9"/>
      <name val="Museo Sans Cyrl 300"/>
    </font>
    <font>
      <b/>
      <sz val="10"/>
      <name val="Museo Sans Cyrl 300"/>
    </font>
    <font>
      <b/>
      <sz val="14"/>
      <name val="Museo Sans Cyrl 300"/>
    </font>
    <font>
      <b/>
      <sz val="12"/>
      <name val="Museo Sans Cyrl 300"/>
    </font>
    <font>
      <b/>
      <sz val="8"/>
      <name val="Museo Sans Cyrl 300"/>
    </font>
    <font>
      <sz val="10"/>
      <name val="Museo Sans Cyrl 100"/>
    </font>
    <font>
      <b/>
      <sz val="12"/>
      <name val="Museo Sans Cyrl 500"/>
    </font>
    <font>
      <b/>
      <sz val="10"/>
      <name val="Museo Sans Cyrl 500"/>
    </font>
    <font>
      <b/>
      <sz val="10"/>
      <color rgb="FFFF0000"/>
      <name val="Museo Sans Cyrl 500"/>
    </font>
    <font>
      <sz val="9"/>
      <name val="Museo Sans Cyrl 300"/>
    </font>
    <font>
      <sz val="10"/>
      <name val="Museo Sans Cyrl 500"/>
    </font>
  </fonts>
  <fills count="13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theme="2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1" fontId="2" fillId="0" borderId="0" xfId="1" applyNumberFormat="1" applyFont="1" applyBorder="1" applyAlignment="1" applyProtection="1">
      <alignment horizontal="left" vertical="center"/>
    </xf>
    <xf numFmtId="0" fontId="1" fillId="0" borderId="0" xfId="1"/>
    <xf numFmtId="49" fontId="3" fillId="0" borderId="1" xfId="1" applyNumberFormat="1" applyFont="1" applyBorder="1" applyAlignment="1" applyProtection="1">
      <alignment horizontal="center"/>
      <protection hidden="1"/>
    </xf>
    <xf numFmtId="49" fontId="3" fillId="0" borderId="2" xfId="1" applyNumberFormat="1" applyFont="1" applyBorder="1" applyAlignment="1" applyProtection="1">
      <alignment horizontal="center"/>
      <protection hidden="1"/>
    </xf>
    <xf numFmtId="49" fontId="3" fillId="0" borderId="3" xfId="1" applyNumberFormat="1" applyFont="1" applyBorder="1" applyAlignment="1" applyProtection="1">
      <alignment horizontal="center"/>
      <protection hidden="1"/>
    </xf>
    <xf numFmtId="49" fontId="3" fillId="0" borderId="4" xfId="1" applyNumberFormat="1" applyFont="1" applyBorder="1" applyAlignment="1" applyProtection="1">
      <alignment horizontal="center"/>
      <protection hidden="1"/>
    </xf>
    <xf numFmtId="49" fontId="3" fillId="0" borderId="5" xfId="1" applyNumberFormat="1" applyFont="1" applyBorder="1" applyAlignment="1" applyProtection="1">
      <alignment horizontal="center"/>
      <protection hidden="1"/>
    </xf>
    <xf numFmtId="49" fontId="3" fillId="0" borderId="6" xfId="1" applyNumberFormat="1" applyFont="1" applyBorder="1" applyAlignment="1" applyProtection="1">
      <alignment horizontal="center"/>
      <protection hidden="1"/>
    </xf>
    <xf numFmtId="0" fontId="1" fillId="0" borderId="0" xfId="1" applyProtection="1">
      <protection locked="0"/>
    </xf>
    <xf numFmtId="0" fontId="1" fillId="2" borderId="7" xfId="1" applyFill="1" applyBorder="1" applyAlignment="1" applyProtection="1">
      <alignment horizontal="center"/>
      <protection hidden="1"/>
    </xf>
    <xf numFmtId="0" fontId="1" fillId="2" borderId="8" xfId="1" applyFill="1" applyBorder="1" applyAlignment="1" applyProtection="1">
      <alignment horizontal="center"/>
      <protection hidden="1"/>
    </xf>
    <xf numFmtId="0" fontId="1" fillId="2" borderId="9" xfId="1" applyFill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Protection="1">
      <protection locked="0"/>
    </xf>
    <xf numFmtId="0" fontId="6" fillId="0" borderId="0" xfId="1" applyFont="1" applyProtection="1">
      <protection locked="0"/>
    </xf>
    <xf numFmtId="0" fontId="1" fillId="0" borderId="1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/>
      <protection hidden="1"/>
    </xf>
    <xf numFmtId="0" fontId="1" fillId="2" borderId="10" xfId="1" applyFont="1" applyFill="1" applyBorder="1" applyAlignment="1" applyProtection="1">
      <alignment horizontal="center" vertical="center"/>
      <protection hidden="1"/>
    </xf>
    <xf numFmtId="0" fontId="1" fillId="2" borderId="11" xfId="1" applyFont="1" applyFill="1" applyBorder="1" applyAlignment="1" applyProtection="1">
      <alignment horizontal="center" vertical="center"/>
      <protection hidden="1"/>
    </xf>
    <xf numFmtId="0" fontId="1" fillId="0" borderId="12" xfId="1" applyBorder="1" applyAlignment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  <protection hidden="1"/>
    </xf>
    <xf numFmtId="0" fontId="1" fillId="2" borderId="3" xfId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locked="0"/>
    </xf>
    <xf numFmtId="0" fontId="1" fillId="0" borderId="7" xfId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 applyProtection="1">
      <alignment horizontal="center"/>
      <protection hidden="1"/>
    </xf>
    <xf numFmtId="0" fontId="1" fillId="2" borderId="8" xfId="1" applyFont="1" applyFill="1" applyBorder="1" applyAlignment="1" applyProtection="1">
      <alignment horizontal="center" vertical="center"/>
      <protection hidden="1"/>
    </xf>
    <xf numFmtId="0" fontId="1" fillId="2" borderId="9" xfId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1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2" fillId="0" borderId="15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/>
    </xf>
    <xf numFmtId="0" fontId="9" fillId="0" borderId="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" fillId="0" borderId="16" xfId="1" applyFont="1" applyBorder="1" applyAlignment="1" applyProtection="1">
      <alignment horizontal="center"/>
    </xf>
    <xf numFmtId="0" fontId="8" fillId="0" borderId="4" xfId="1" applyFont="1" applyBorder="1" applyAlignment="1">
      <alignment horizontal="center"/>
    </xf>
    <xf numFmtId="0" fontId="13" fillId="3" borderId="5" xfId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 vertical="center"/>
      <protection hidden="1"/>
    </xf>
    <xf numFmtId="164" fontId="13" fillId="3" borderId="5" xfId="1" applyNumberFormat="1" applyFont="1" applyFill="1" applyBorder="1" applyAlignment="1" applyProtection="1">
      <alignment horizontal="center"/>
      <protection locked="0"/>
    </xf>
    <xf numFmtId="165" fontId="13" fillId="5" borderId="5" xfId="1" applyNumberFormat="1" applyFont="1" applyFill="1" applyBorder="1" applyAlignment="1" applyProtection="1">
      <alignment horizontal="center"/>
      <protection locked="0"/>
    </xf>
    <xf numFmtId="0" fontId="13" fillId="4" borderId="5" xfId="1" applyFont="1" applyFill="1" applyBorder="1" applyAlignment="1" applyProtection="1">
      <alignment horizontal="center"/>
      <protection hidden="1"/>
    </xf>
    <xf numFmtId="2" fontId="13" fillId="4" borderId="5" xfId="1" applyNumberFormat="1" applyFont="1" applyFill="1" applyBorder="1" applyAlignment="1" applyProtection="1">
      <alignment horizontal="center"/>
      <protection hidden="1"/>
    </xf>
    <xf numFmtId="10" fontId="13" fillId="4" borderId="5" xfId="1" applyNumberFormat="1" applyFont="1" applyFill="1" applyBorder="1" applyAlignment="1" applyProtection="1">
      <alignment horizontal="center"/>
      <protection hidden="1"/>
    </xf>
    <xf numFmtId="0" fontId="13" fillId="3" borderId="6" xfId="1" applyFont="1" applyFill="1" applyBorder="1" applyAlignment="1" applyProtection="1">
      <alignment horizontal="center"/>
      <protection locked="0"/>
    </xf>
    <xf numFmtId="0" fontId="1" fillId="2" borderId="17" xfId="1" applyFill="1" applyBorder="1" applyAlignment="1" applyProtection="1">
      <alignment horizontal="center"/>
      <protection hidden="1"/>
    </xf>
    <xf numFmtId="0" fontId="1" fillId="2" borderId="18" xfId="1" applyFill="1" applyBorder="1" applyAlignment="1" applyProtection="1">
      <alignment horizontal="center"/>
      <protection hidden="1"/>
    </xf>
    <xf numFmtId="0" fontId="8" fillId="0" borderId="7" xfId="1" applyFont="1" applyBorder="1" applyAlignment="1">
      <alignment horizontal="center"/>
    </xf>
    <xf numFmtId="0" fontId="13" fillId="3" borderId="8" xfId="1" applyFont="1" applyFill="1" applyBorder="1" applyAlignment="1" applyProtection="1">
      <alignment horizontal="center"/>
      <protection locked="0"/>
    </xf>
    <xf numFmtId="0" fontId="13" fillId="4" borderId="8" xfId="1" applyFont="1" applyFill="1" applyBorder="1" applyAlignment="1" applyProtection="1">
      <alignment horizontal="center" vertical="center"/>
      <protection hidden="1"/>
    </xf>
    <xf numFmtId="164" fontId="13" fillId="3" borderId="8" xfId="1" applyNumberFormat="1" applyFont="1" applyFill="1" applyBorder="1" applyAlignment="1" applyProtection="1">
      <alignment horizontal="center"/>
      <protection locked="0"/>
    </xf>
    <xf numFmtId="165" fontId="13" fillId="5" borderId="8" xfId="1" applyNumberFormat="1" applyFont="1" applyFill="1" applyBorder="1" applyAlignment="1" applyProtection="1">
      <alignment horizontal="center"/>
      <protection locked="0"/>
    </xf>
    <xf numFmtId="0" fontId="13" fillId="4" borderId="8" xfId="1" applyFont="1" applyFill="1" applyBorder="1" applyAlignment="1" applyProtection="1">
      <alignment horizontal="center"/>
      <protection hidden="1"/>
    </xf>
    <xf numFmtId="2" fontId="13" fillId="4" borderId="8" xfId="1" applyNumberFormat="1" applyFont="1" applyFill="1" applyBorder="1" applyAlignment="1" applyProtection="1">
      <alignment horizontal="center"/>
      <protection hidden="1"/>
    </xf>
    <xf numFmtId="10" fontId="13" fillId="4" borderId="8" xfId="1" applyNumberFormat="1" applyFont="1" applyFill="1" applyBorder="1" applyAlignment="1" applyProtection="1">
      <alignment horizontal="center"/>
      <protection hidden="1"/>
    </xf>
    <xf numFmtId="0" fontId="13" fillId="3" borderId="9" xfId="1" applyFont="1" applyFill="1" applyBorder="1" applyAlignment="1" applyProtection="1">
      <alignment horizontal="center"/>
      <protection locked="0"/>
    </xf>
    <xf numFmtId="0" fontId="1" fillId="2" borderId="19" xfId="1" applyFill="1" applyBorder="1" applyAlignment="1" applyProtection="1">
      <alignment horizontal="center"/>
      <protection hidden="1"/>
    </xf>
    <xf numFmtId="0" fontId="1" fillId="0" borderId="20" xfId="1" applyBorder="1"/>
    <xf numFmtId="0" fontId="18" fillId="0" borderId="0" xfId="1" applyFont="1" applyProtection="1">
      <protection locked="0"/>
    </xf>
    <xf numFmtId="0" fontId="1" fillId="0" borderId="0" xfId="1" applyFont="1"/>
    <xf numFmtId="0" fontId="15" fillId="0" borderId="0" xfId="1" applyFont="1" applyProtection="1"/>
    <xf numFmtId="0" fontId="18" fillId="0" borderId="0" xfId="1" applyFont="1" applyProtection="1"/>
    <xf numFmtId="0" fontId="14" fillId="6" borderId="21" xfId="1" applyFont="1" applyFill="1" applyBorder="1" applyAlignment="1" applyProtection="1">
      <alignment horizontal="center" vertical="center"/>
    </xf>
    <xf numFmtId="0" fontId="14" fillId="6" borderId="22" xfId="1" applyFont="1" applyFill="1" applyBorder="1" applyAlignment="1" applyProtection="1">
      <alignment horizontal="center" vertical="center"/>
    </xf>
    <xf numFmtId="0" fontId="14" fillId="6" borderId="23" xfId="1" applyFont="1" applyFill="1" applyBorder="1" applyAlignment="1" applyProtection="1">
      <alignment horizontal="center" vertical="center"/>
    </xf>
    <xf numFmtId="0" fontId="16" fillId="7" borderId="25" xfId="1" applyFont="1" applyFill="1" applyBorder="1" applyAlignment="1" applyProtection="1">
      <alignment horizontal="center" vertical="top"/>
    </xf>
    <xf numFmtId="0" fontId="16" fillId="7" borderId="26" xfId="1" applyFont="1" applyFill="1" applyBorder="1" applyAlignment="1" applyProtection="1">
      <alignment horizontal="center" vertical="top"/>
    </xf>
    <xf numFmtId="0" fontId="17" fillId="0" borderId="26" xfId="1" applyFont="1" applyBorder="1" applyAlignment="1" applyProtection="1">
      <alignment horizontal="center" vertical="center"/>
    </xf>
    <xf numFmtId="0" fontId="17" fillId="0" borderId="27" xfId="1" applyFont="1" applyBorder="1" applyAlignment="1" applyProtection="1">
      <alignment horizontal="center" vertical="center"/>
    </xf>
    <xf numFmtId="0" fontId="1" fillId="8" borderId="28" xfId="1" applyFill="1" applyBorder="1" applyAlignment="1" applyProtection="1">
      <alignment horizontal="center"/>
    </xf>
    <xf numFmtId="0" fontId="1" fillId="8" borderId="5" xfId="1" applyFill="1" applyBorder="1" applyAlignment="1" applyProtection="1">
      <alignment horizontal="center"/>
    </xf>
    <xf numFmtId="0" fontId="17" fillId="0" borderId="5" xfId="1" applyFont="1" applyBorder="1" applyAlignment="1" applyProtection="1">
      <alignment horizontal="center" vertical="center"/>
    </xf>
    <xf numFmtId="0" fontId="17" fillId="0" borderId="29" xfId="1" applyFont="1" applyBorder="1" applyAlignment="1" applyProtection="1">
      <alignment horizontal="center" vertical="center"/>
    </xf>
    <xf numFmtId="0" fontId="15" fillId="9" borderId="28" xfId="1" applyFont="1" applyFill="1" applyBorder="1" applyAlignment="1" applyProtection="1">
      <alignment horizontal="center" vertical="center"/>
    </xf>
    <xf numFmtId="0" fontId="15" fillId="9" borderId="5" xfId="1" applyFont="1" applyFill="1" applyBorder="1" applyAlignment="1" applyProtection="1">
      <alignment horizontal="center" vertical="center"/>
    </xf>
    <xf numFmtId="0" fontId="15" fillId="10" borderId="28" xfId="1" applyFont="1" applyFill="1" applyBorder="1" applyAlignment="1" applyProtection="1">
      <alignment horizontal="center" vertical="center"/>
    </xf>
    <xf numFmtId="0" fontId="15" fillId="10" borderId="5" xfId="1" applyFont="1" applyFill="1" applyBorder="1" applyAlignment="1" applyProtection="1">
      <alignment horizontal="center" vertical="center"/>
    </xf>
    <xf numFmtId="0" fontId="15" fillId="11" borderId="28" xfId="1" applyFont="1" applyFill="1" applyBorder="1" applyAlignment="1" applyProtection="1">
      <alignment horizontal="center" vertical="center"/>
    </xf>
    <xf numFmtId="0" fontId="15" fillId="11" borderId="5" xfId="1" applyFont="1" applyFill="1" applyBorder="1" applyAlignment="1" applyProtection="1">
      <alignment horizontal="center" vertical="center"/>
    </xf>
    <xf numFmtId="0" fontId="15" fillId="12" borderId="30" xfId="1" applyFont="1" applyFill="1" applyBorder="1" applyAlignment="1" applyProtection="1">
      <alignment horizontal="center" vertical="center"/>
    </xf>
    <xf numFmtId="0" fontId="15" fillId="12" borderId="31" xfId="1" applyFont="1" applyFill="1" applyBorder="1" applyAlignment="1" applyProtection="1">
      <alignment horizontal="center" vertical="center"/>
    </xf>
    <xf numFmtId="0" fontId="17" fillId="0" borderId="31" xfId="1" applyFont="1" applyBorder="1" applyAlignment="1" applyProtection="1">
      <alignment horizontal="center" vertical="center"/>
    </xf>
    <xf numFmtId="0" fontId="17" fillId="0" borderId="32" xfId="1" applyFont="1" applyBorder="1" applyAlignment="1" applyProtection="1">
      <alignment horizontal="center" vertical="center"/>
    </xf>
    <xf numFmtId="0" fontId="15" fillId="0" borderId="24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" fillId="0" borderId="0" xfId="1" applyProtection="1"/>
    <xf numFmtId="0" fontId="6" fillId="0" borderId="0" xfId="1" applyFont="1" applyProtection="1"/>
    <xf numFmtId="0" fontId="7" fillId="0" borderId="0" xfId="1" applyFont="1" applyProtection="1"/>
    <xf numFmtId="1" fontId="4" fillId="0" borderId="0" xfId="1" applyNumberFormat="1" applyFont="1" applyBorder="1" applyAlignment="1" applyProtection="1">
      <alignment horizontal="left"/>
    </xf>
    <xf numFmtId="0" fontId="15" fillId="0" borderId="0" xfId="1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73378</xdr:colOff>
      <xdr:row>0</xdr:row>
      <xdr:rowOff>0</xdr:rowOff>
    </xdr:from>
    <xdr:to>
      <xdr:col>2</xdr:col>
      <xdr:colOff>1130562</xdr:colOff>
      <xdr:row>8</xdr:row>
      <xdr:rowOff>135467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78" y="0"/>
          <a:ext cx="1654084" cy="1640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J45"/>
  <sheetViews>
    <sheetView showGridLines="0" tabSelected="1" topLeftCell="A7" zoomScaleNormal="100" workbookViewId="0">
      <selection activeCell="AK18" sqref="AK18"/>
    </sheetView>
  </sheetViews>
  <sheetFormatPr baseColWidth="10" defaultColWidth="9.1796875" defaultRowHeight="12.5" x14ac:dyDescent="0.25"/>
  <cols>
    <col min="1" max="1" width="3.08984375" style="2" customWidth="1"/>
    <col min="2" max="2" width="5.453125" style="2" bestFit="1" customWidth="1"/>
    <col min="3" max="3" width="34.54296875" style="2" bestFit="1" customWidth="1"/>
    <col min="4" max="4" width="2.7265625" style="2" bestFit="1" customWidth="1"/>
    <col min="5" max="5" width="18.7265625" style="2" customWidth="1"/>
    <col min="6" max="6" width="5.54296875" style="2" bestFit="1" customWidth="1"/>
    <col min="7" max="7" width="4.81640625" style="2" bestFit="1" customWidth="1"/>
    <col min="8" max="8" width="7.453125" style="2" bestFit="1" customWidth="1"/>
    <col min="9" max="9" width="11" style="2" hidden="1" customWidth="1"/>
    <col min="10" max="17" width="4.453125" style="2" bestFit="1" customWidth="1"/>
    <col min="18" max="18" width="4.7265625" style="2" bestFit="1" customWidth="1"/>
    <col min="19" max="19" width="8" style="2" bestFit="1" customWidth="1"/>
    <col min="20" max="20" width="7.7265625" style="2" bestFit="1" customWidth="1"/>
    <col min="21" max="21" width="5.54296875" style="2" bestFit="1" customWidth="1"/>
    <col min="22" max="22" width="9.1796875" style="2"/>
    <col min="23" max="36" width="0" style="2" hidden="1" customWidth="1"/>
    <col min="37" max="16384" width="9.1796875" style="2"/>
  </cols>
  <sheetData>
    <row r="1" spans="1:36" ht="2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3" t="s">
        <v>1</v>
      </c>
      <c r="X1" s="4"/>
      <c r="Y1" s="4" t="s">
        <v>2</v>
      </c>
      <c r="Z1" s="4"/>
      <c r="AA1" s="4"/>
      <c r="AB1" s="4"/>
      <c r="AC1" s="4"/>
      <c r="AD1" s="4"/>
      <c r="AE1" s="4"/>
      <c r="AF1" s="4"/>
      <c r="AG1" s="4"/>
      <c r="AH1" s="4"/>
      <c r="AI1" s="5"/>
    </row>
    <row r="2" spans="1:36" ht="19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6" t="s">
        <v>2</v>
      </c>
      <c r="X2" s="7" t="s">
        <v>2</v>
      </c>
      <c r="Y2" s="7" t="s">
        <v>3</v>
      </c>
      <c r="Z2" s="7"/>
      <c r="AA2" s="7"/>
      <c r="AB2" s="7"/>
      <c r="AC2" s="7"/>
      <c r="AD2" s="7"/>
      <c r="AE2" s="7" t="s">
        <v>2</v>
      </c>
      <c r="AF2" s="7"/>
      <c r="AG2" s="7" t="s">
        <v>3</v>
      </c>
      <c r="AH2" s="7"/>
      <c r="AI2" s="8"/>
    </row>
    <row r="3" spans="1:36" ht="13" customHeight="1" thickBot="1" x14ac:dyDescent="0.45">
      <c r="A3" s="97"/>
      <c r="B3" s="97"/>
      <c r="C3" s="97"/>
      <c r="D3" s="100"/>
      <c r="E3" s="100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10">
        <v>255</v>
      </c>
      <c r="X3" s="11">
        <v>255</v>
      </c>
      <c r="Y3" s="11">
        <v>255</v>
      </c>
      <c r="Z3" s="11">
        <v>276</v>
      </c>
      <c r="AA3" s="11">
        <v>304</v>
      </c>
      <c r="AB3" s="11">
        <v>336</v>
      </c>
      <c r="AC3" s="11">
        <v>361</v>
      </c>
      <c r="AD3" s="11">
        <v>377</v>
      </c>
      <c r="AE3" s="11">
        <v>400</v>
      </c>
      <c r="AF3" s="11">
        <v>395</v>
      </c>
      <c r="AG3" s="11">
        <v>400</v>
      </c>
      <c r="AH3" s="11">
        <v>415</v>
      </c>
      <c r="AI3" s="12">
        <v>439</v>
      </c>
    </row>
    <row r="4" spans="1:36" ht="13" customHeight="1" thickBot="1" x14ac:dyDescent="0.3">
      <c r="A4" s="9"/>
      <c r="B4" s="9"/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36" ht="13" customHeight="1" x14ac:dyDescent="0.35">
      <c r="A5" s="9"/>
      <c r="B5" s="9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Y5" s="16" t="s">
        <v>5</v>
      </c>
      <c r="Z5" s="17" t="s">
        <v>6</v>
      </c>
      <c r="AA5" s="18">
        <v>0.75194503000000001</v>
      </c>
      <c r="AB5" s="19"/>
      <c r="AC5" s="20" t="s">
        <v>7</v>
      </c>
      <c r="AD5" s="16" t="s">
        <v>5</v>
      </c>
      <c r="AE5" s="17" t="s">
        <v>6</v>
      </c>
      <c r="AF5" s="21">
        <v>0.78349747599999997</v>
      </c>
      <c r="AG5" s="22"/>
    </row>
    <row r="6" spans="1:36" ht="13.5" customHeight="1" thickBot="1" x14ac:dyDescent="0.35">
      <c r="A6" s="9"/>
      <c r="B6" s="9"/>
      <c r="C6" s="23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Y6" s="24" t="s">
        <v>1</v>
      </c>
      <c r="Z6" s="25" t="s">
        <v>9</v>
      </c>
      <c r="AA6" s="26">
        <v>175.50800000000001</v>
      </c>
      <c r="AB6" s="27"/>
      <c r="AC6" s="20"/>
      <c r="AD6" s="24" t="s">
        <v>10</v>
      </c>
      <c r="AE6" s="25" t="s">
        <v>9</v>
      </c>
      <c r="AF6" s="26">
        <v>153.655</v>
      </c>
      <c r="AG6" s="27"/>
    </row>
    <row r="7" spans="1:36" ht="13.5" thickBot="1" x14ac:dyDescent="0.35">
      <c r="A7" s="97"/>
      <c r="B7" s="97"/>
      <c r="C7" s="98"/>
      <c r="D7" s="99"/>
      <c r="E7" s="99"/>
      <c r="F7" s="98"/>
      <c r="G7" s="99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36" ht="13.5" customHeight="1" x14ac:dyDescent="0.3">
      <c r="A8" s="9"/>
      <c r="B8" s="9"/>
      <c r="C8" s="28" t="s">
        <v>11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Y8" s="3" t="s">
        <v>10</v>
      </c>
      <c r="Z8" s="4"/>
      <c r="AA8" s="4" t="s">
        <v>2</v>
      </c>
      <c r="AB8" s="4"/>
      <c r="AC8" s="4"/>
      <c r="AD8" s="4"/>
      <c r="AE8" s="4"/>
      <c r="AF8" s="4"/>
      <c r="AG8" s="4" t="s">
        <v>2</v>
      </c>
      <c r="AH8" s="4"/>
      <c r="AI8" s="4"/>
      <c r="AJ8" s="5"/>
    </row>
    <row r="9" spans="1:36" ht="12.5" customHeight="1" thickBot="1" x14ac:dyDescent="0.3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Y9" s="6" t="s">
        <v>2</v>
      </c>
      <c r="Z9" s="7" t="s">
        <v>2</v>
      </c>
      <c r="AA9" s="7" t="s">
        <v>3</v>
      </c>
      <c r="AB9" s="7"/>
      <c r="AC9" s="7"/>
      <c r="AD9" s="7"/>
      <c r="AE9" s="7"/>
      <c r="AF9" s="7"/>
      <c r="AG9" s="7" t="s">
        <v>3</v>
      </c>
      <c r="AH9" s="7"/>
      <c r="AI9" s="7"/>
      <c r="AJ9" s="8"/>
    </row>
    <row r="10" spans="1:36" ht="15.5" x14ac:dyDescent="0.3">
      <c r="A10" s="29" t="s">
        <v>12</v>
      </c>
      <c r="B10" s="30" t="s">
        <v>13</v>
      </c>
      <c r="C10" s="31" t="s">
        <v>14</v>
      </c>
      <c r="D10" s="32" t="s">
        <v>15</v>
      </c>
      <c r="E10" s="31" t="s">
        <v>16</v>
      </c>
      <c r="F10" s="33" t="s">
        <v>17</v>
      </c>
      <c r="G10" s="34">
        <f ca="1">YEAR(TODAY())</f>
        <v>2022</v>
      </c>
      <c r="H10" s="33" t="s">
        <v>18</v>
      </c>
      <c r="I10" s="33" t="s">
        <v>19</v>
      </c>
      <c r="J10" s="33" t="s">
        <v>20</v>
      </c>
      <c r="K10" s="33"/>
      <c r="L10" s="33"/>
      <c r="M10" s="33"/>
      <c r="N10" s="33" t="s">
        <v>21</v>
      </c>
      <c r="O10" s="33"/>
      <c r="P10" s="33"/>
      <c r="Q10" s="33"/>
      <c r="R10" s="33" t="s">
        <v>22</v>
      </c>
      <c r="S10" s="35" t="s">
        <v>5</v>
      </c>
      <c r="T10" s="35" t="s">
        <v>23</v>
      </c>
      <c r="U10" s="36" t="s">
        <v>24</v>
      </c>
      <c r="W10" s="37" t="s">
        <v>25</v>
      </c>
      <c r="Y10" s="6" t="s">
        <v>26</v>
      </c>
      <c r="Z10" s="7" t="s">
        <v>26</v>
      </c>
      <c r="AA10" s="7" t="s">
        <v>26</v>
      </c>
      <c r="AB10" s="7" t="s">
        <v>27</v>
      </c>
      <c r="AC10" s="7" t="s">
        <v>28</v>
      </c>
      <c r="AD10" s="7" t="s">
        <v>29</v>
      </c>
      <c r="AE10" s="7" t="s">
        <v>30</v>
      </c>
      <c r="AF10" s="7" t="s">
        <v>31</v>
      </c>
      <c r="AG10" s="7" t="s">
        <v>32</v>
      </c>
      <c r="AH10" s="7" t="s">
        <v>33</v>
      </c>
      <c r="AI10" s="7" t="s">
        <v>34</v>
      </c>
      <c r="AJ10" s="8" t="s">
        <v>35</v>
      </c>
    </row>
    <row r="11" spans="1:36" ht="13.5" thickBot="1" x14ac:dyDescent="0.35">
      <c r="A11" s="38"/>
      <c r="B11" s="39" t="s">
        <v>36</v>
      </c>
      <c r="C11" s="40"/>
      <c r="D11" s="41" t="s">
        <v>37</v>
      </c>
      <c r="E11" s="40"/>
      <c r="F11" s="42"/>
      <c r="G11" s="43"/>
      <c r="H11" s="42"/>
      <c r="I11" s="42"/>
      <c r="J11" s="44">
        <v>1</v>
      </c>
      <c r="K11" s="44">
        <v>2</v>
      </c>
      <c r="L11" s="44">
        <v>3</v>
      </c>
      <c r="M11" s="44" t="s">
        <v>38</v>
      </c>
      <c r="N11" s="44">
        <v>1</v>
      </c>
      <c r="O11" s="44">
        <v>2</v>
      </c>
      <c r="P11" s="44">
        <v>3</v>
      </c>
      <c r="Q11" s="44" t="s">
        <v>38</v>
      </c>
      <c r="R11" s="42"/>
      <c r="S11" s="45"/>
      <c r="T11" s="45"/>
      <c r="U11" s="46"/>
      <c r="W11" s="47" t="s">
        <v>39</v>
      </c>
      <c r="Y11" s="10">
        <v>175</v>
      </c>
      <c r="Z11" s="11">
        <v>175</v>
      </c>
      <c r="AA11" s="11">
        <v>175</v>
      </c>
      <c r="AB11" s="11">
        <v>189</v>
      </c>
      <c r="AC11" s="11">
        <v>205</v>
      </c>
      <c r="AD11" s="11">
        <v>219</v>
      </c>
      <c r="AE11" s="11">
        <v>229</v>
      </c>
      <c r="AF11" s="11">
        <v>248</v>
      </c>
      <c r="AG11" s="11">
        <v>277</v>
      </c>
      <c r="AH11" s="11">
        <v>252</v>
      </c>
      <c r="AI11" s="11">
        <v>280</v>
      </c>
      <c r="AJ11" s="12">
        <v>281</v>
      </c>
    </row>
    <row r="12" spans="1:36" ht="13" x14ac:dyDescent="0.3">
      <c r="A12" s="48">
        <v>1</v>
      </c>
      <c r="B12" s="49"/>
      <c r="C12" s="49"/>
      <c r="D12" s="49"/>
      <c r="E12" s="49"/>
      <c r="F12" s="49"/>
      <c r="G12" s="50" t="str">
        <f t="shared" ref="G12:G31" si="0">IF(F12&gt;0,IF(G$10-F12&lt;=15,"S15",IF(G$10-F12&lt;=17,"S17",IF(G$10-F12&lt;=20,"JUN","ABS"))),"")</f>
        <v/>
      </c>
      <c r="H12" s="51"/>
      <c r="I12" s="52" t="str">
        <f>IF(D12="M",IF(H12&gt;200,"ERR",IF(H12&lt;1,"",IF(AND(G12="S15",H12&gt;85),"94",IF(AND(G12="S17",H12&gt;94),"+94",IF(H12&gt;105,"+105",IF(H12&gt;94,"105",IF(H12&gt;85,"94",IF(H12&gt;77,"85",IF(H12&gt;69,"77",IF(H12&gt;62,"69",IF(H12&gt;56,"62",IF(G12="ABS",IF(H12&gt;1,"56"),IF(G12="JUN",IF(H12&gt;1,"56"),IF(G12="S17",IF(H12&gt;50,"56","50"),IF(G12="S15",IF(H12&gt;50,"56",IF(H12&gt;1,"50",IF(H12&gt;1,"50","50"))),"ERR"))))))))))))))),IF(D12="F",IF(H12&gt;200,"ERR",IF(H12&lt;1,"",IF(AND(G12="S15",H12&gt;69),"75",IF(AND(G12="S17",H12&gt;69),"75",IF(H12&gt;75,"90",IF(H12&gt;69,"75",IF(H12&gt;63,"69",IF(H12&gt;58,"63",IF(H12&gt;53,"58",IF(H12&gt;48,"53",IF(G12="ABS",IF(H12&gt;1,"48"),IF(G12="JUN",IF(H12&gt;1,"48"),IF(G12="S17",IF(H12&gt;44,"48","44"),IF(G12="S15",IF(H12&gt;44,"48",IF(H12&gt;75,"+75",IF(H12&gt;1,"44","44"))),"ERR")))))))))))))),IF(D12="", "","M/F")))</f>
        <v/>
      </c>
      <c r="J12" s="49"/>
      <c r="K12" s="49"/>
      <c r="L12" s="49"/>
      <c r="M12" s="53" t="str">
        <f t="shared" ref="M12:M31" si="1">IF(OR(J12&gt;1,K12&gt;1,L12&gt;1),MAX(J12:L12),"")</f>
        <v/>
      </c>
      <c r="N12" s="49"/>
      <c r="O12" s="49"/>
      <c r="P12" s="49"/>
      <c r="Q12" s="53" t="str">
        <f t="shared" ref="Q12:Q31" si="2">IF(OR(N12&gt;1,O12&gt;1,P12&gt;1),MAX(N12:P12),"")</f>
        <v/>
      </c>
      <c r="R12" s="53" t="str">
        <f t="shared" ref="R12:R31" si="3">IFERROR(M12+Q12,"")</f>
        <v/>
      </c>
      <c r="S12" s="54" t="str">
        <f t="shared" ref="S12:S31" si="4">IF(D12="M", IFERROR(R12*IF(H12&lt;$AA$6,10^($AA$5*((LOG10(H12/$AA$6))^2)),1),""), IF(D12="F", IFERROR(R12*IF(H12&lt;$AF$6,10^($AF$5*((LOG10(H12/$AF$6))^2)),1),""), IF(D12="", "","M/F")) )</f>
        <v/>
      </c>
      <c r="T12" s="55" t="str">
        <f t="shared" ref="T12:T31" si="5">IFERROR(R12/W12,"")</f>
        <v/>
      </c>
      <c r="U12" s="56"/>
      <c r="W12" s="57" t="str">
        <f t="shared" ref="W12:W31" si="6">IF(D12="M", IF(I12="40",W$3,IF(I12="45",X$3,IF(I12="50",Y$3,IF(I12="56",Z$3,IF(I12="62",AA$3,IF(I12="69",AB$3,IF(I12="77",AC$3,IF(I12="85",AD$3,IF(I12="+85",AE$3,IF(I12="94",AF$3,IF(I12="+94",AG$3,IF(I12="105",AH$3,IF(I12="+105",AI$3,""))))))))))))), IF(I12="36",Y$11,IF(I12="40",Z$11,IF(I12="44",AA$11,IF(I12="48",AB$11,IF(I12="53",AC$11,IF(I12="58",AD$11,IF(I12="63",AE$11,IF(I12="69",AF$11,IF(I12="+69",AG$11,IF(I12="75",AH$11,IF(I12="+75",AI$11,""))))))))))) )</f>
        <v/>
      </c>
    </row>
    <row r="13" spans="1:36" ht="13" x14ac:dyDescent="0.3">
      <c r="A13" s="48">
        <f t="shared" ref="A13:A31" si="7">A12+1</f>
        <v>2</v>
      </c>
      <c r="B13" s="49"/>
      <c r="C13" s="49"/>
      <c r="D13" s="49"/>
      <c r="E13" s="49"/>
      <c r="F13" s="49"/>
      <c r="G13" s="50" t="str">
        <f t="shared" si="0"/>
        <v/>
      </c>
      <c r="H13" s="51"/>
      <c r="I13" s="52" t="str">
        <f t="shared" ref="I13:I31" si="8">IF(D13="M",IF(H13&gt;200,"ERR",IF(H13&lt;1,"",IF(AND(G13="S15",H13&gt;85),"94",IF(AND(G13="S17",H13&gt;94),"+94",IF(H13&gt;105,"+105",IF(H13&gt;94,"105",IF(H13&gt;85,"94",IF(H13&gt;77,"85",IF(H13&gt;69,"77",IF(H13&gt;62,"69",IF(H13&gt;56,"62",IF(G13="ABS",IF(H13&gt;1,"56"),IF(G13="JUN",IF(H13&gt;1,"56"),IF(G13="S17",IF(H13&gt;50,"56","50"),IF(G13="S15",IF(H13&gt;50,"56",IF(H13&gt;1,"50",IF(H13&gt;1,"50","50"))),"ERR"))))))))))))))),IF(D13="F",IF(H13&gt;200,"ERR",IF(H13&lt;1,"",IF(AND(G13="S15",H13&gt;69),"75",IF(AND(G13="S17",H13&gt;69),"75",IF(H13&gt;75,"90",IF(H13&gt;69,"75",IF(H13&gt;63,"69",IF(H13&gt;58,"63",IF(H13&gt;53,"58",IF(H13&gt;48,"53",IF(G13="ABS",IF(H13&gt;1,"48"),IF(G13="JUN",IF(H13&gt;1,"48"),IF(G13="S17",IF(H13&gt;44,"48","44"),IF(G13="S15",IF(H13&gt;44,"48",IF(H13&gt;75,"+75",IF(H13&gt;1,"44","44"))),"ERR")))))))))))))),IF(D13="", "","M/F")))</f>
        <v/>
      </c>
      <c r="J13" s="49"/>
      <c r="K13" s="49"/>
      <c r="L13" s="49"/>
      <c r="M13" s="53" t="str">
        <f t="shared" si="1"/>
        <v/>
      </c>
      <c r="N13" s="49"/>
      <c r="O13" s="49"/>
      <c r="P13" s="49"/>
      <c r="Q13" s="53" t="str">
        <f t="shared" si="2"/>
        <v/>
      </c>
      <c r="R13" s="53" t="str">
        <f t="shared" si="3"/>
        <v/>
      </c>
      <c r="S13" s="54" t="str">
        <f t="shared" si="4"/>
        <v/>
      </c>
      <c r="T13" s="55" t="str">
        <f t="shared" si="5"/>
        <v/>
      </c>
      <c r="U13" s="56"/>
      <c r="W13" s="58" t="str">
        <f t="shared" si="6"/>
        <v/>
      </c>
    </row>
    <row r="14" spans="1:36" ht="13" x14ac:dyDescent="0.3">
      <c r="A14" s="48">
        <f t="shared" si="7"/>
        <v>3</v>
      </c>
      <c r="B14" s="49"/>
      <c r="C14" s="49"/>
      <c r="D14" s="49"/>
      <c r="E14" s="49"/>
      <c r="F14" s="49"/>
      <c r="G14" s="50" t="str">
        <f t="shared" si="0"/>
        <v/>
      </c>
      <c r="H14" s="51"/>
      <c r="I14" s="52" t="str">
        <f t="shared" si="8"/>
        <v/>
      </c>
      <c r="J14" s="49"/>
      <c r="K14" s="49"/>
      <c r="L14" s="49"/>
      <c r="M14" s="53" t="str">
        <f t="shared" si="1"/>
        <v/>
      </c>
      <c r="N14" s="49"/>
      <c r="O14" s="49"/>
      <c r="P14" s="49"/>
      <c r="Q14" s="53" t="str">
        <f t="shared" si="2"/>
        <v/>
      </c>
      <c r="R14" s="53" t="str">
        <f t="shared" si="3"/>
        <v/>
      </c>
      <c r="S14" s="54" t="str">
        <f t="shared" si="4"/>
        <v/>
      </c>
      <c r="T14" s="55" t="str">
        <f t="shared" si="5"/>
        <v/>
      </c>
      <c r="U14" s="56"/>
      <c r="W14" s="58" t="str">
        <f t="shared" si="6"/>
        <v/>
      </c>
    </row>
    <row r="15" spans="1:36" ht="13" x14ac:dyDescent="0.3">
      <c r="A15" s="48">
        <f t="shared" si="7"/>
        <v>4</v>
      </c>
      <c r="B15" s="49"/>
      <c r="C15" s="49"/>
      <c r="D15" s="49"/>
      <c r="E15" s="49"/>
      <c r="F15" s="49"/>
      <c r="G15" s="50" t="str">
        <f t="shared" si="0"/>
        <v/>
      </c>
      <c r="H15" s="51"/>
      <c r="I15" s="52" t="str">
        <f t="shared" si="8"/>
        <v/>
      </c>
      <c r="J15" s="49"/>
      <c r="K15" s="49"/>
      <c r="L15" s="49"/>
      <c r="M15" s="53" t="str">
        <f t="shared" si="1"/>
        <v/>
      </c>
      <c r="N15" s="49"/>
      <c r="O15" s="49"/>
      <c r="P15" s="49"/>
      <c r="Q15" s="53" t="str">
        <f t="shared" si="2"/>
        <v/>
      </c>
      <c r="R15" s="53" t="str">
        <f t="shared" si="3"/>
        <v/>
      </c>
      <c r="S15" s="54" t="str">
        <f t="shared" si="4"/>
        <v/>
      </c>
      <c r="T15" s="55" t="str">
        <f t="shared" si="5"/>
        <v/>
      </c>
      <c r="U15" s="56"/>
      <c r="W15" s="58" t="str">
        <f t="shared" si="6"/>
        <v/>
      </c>
    </row>
    <row r="16" spans="1:36" ht="13" x14ac:dyDescent="0.3">
      <c r="A16" s="48">
        <f t="shared" si="7"/>
        <v>5</v>
      </c>
      <c r="B16" s="49"/>
      <c r="C16" s="49"/>
      <c r="D16" s="49"/>
      <c r="E16" s="49"/>
      <c r="F16" s="49"/>
      <c r="G16" s="50" t="str">
        <f t="shared" si="0"/>
        <v/>
      </c>
      <c r="H16" s="51"/>
      <c r="I16" s="52" t="str">
        <f t="shared" si="8"/>
        <v/>
      </c>
      <c r="J16" s="49"/>
      <c r="K16" s="49"/>
      <c r="L16" s="49"/>
      <c r="M16" s="53" t="str">
        <f t="shared" si="1"/>
        <v/>
      </c>
      <c r="N16" s="49"/>
      <c r="O16" s="49"/>
      <c r="P16" s="49"/>
      <c r="Q16" s="53" t="str">
        <f t="shared" si="2"/>
        <v/>
      </c>
      <c r="R16" s="53" t="str">
        <f t="shared" si="3"/>
        <v/>
      </c>
      <c r="S16" s="54" t="str">
        <f t="shared" si="4"/>
        <v/>
      </c>
      <c r="T16" s="55" t="str">
        <f t="shared" si="5"/>
        <v/>
      </c>
      <c r="U16" s="56"/>
      <c r="W16" s="58" t="str">
        <f t="shared" si="6"/>
        <v/>
      </c>
    </row>
    <row r="17" spans="1:23" ht="13" x14ac:dyDescent="0.3">
      <c r="A17" s="48">
        <f t="shared" si="7"/>
        <v>6</v>
      </c>
      <c r="B17" s="49"/>
      <c r="C17" s="49"/>
      <c r="D17" s="49"/>
      <c r="E17" s="49"/>
      <c r="F17" s="49"/>
      <c r="G17" s="50" t="str">
        <f t="shared" si="0"/>
        <v/>
      </c>
      <c r="H17" s="51"/>
      <c r="I17" s="52" t="str">
        <f t="shared" si="8"/>
        <v/>
      </c>
      <c r="J17" s="49"/>
      <c r="K17" s="49"/>
      <c r="L17" s="49"/>
      <c r="M17" s="53" t="str">
        <f t="shared" si="1"/>
        <v/>
      </c>
      <c r="N17" s="49"/>
      <c r="O17" s="49"/>
      <c r="P17" s="49"/>
      <c r="Q17" s="53" t="str">
        <f t="shared" si="2"/>
        <v/>
      </c>
      <c r="R17" s="53" t="str">
        <f t="shared" si="3"/>
        <v/>
      </c>
      <c r="S17" s="54" t="str">
        <f t="shared" si="4"/>
        <v/>
      </c>
      <c r="T17" s="55" t="str">
        <f t="shared" si="5"/>
        <v/>
      </c>
      <c r="U17" s="56"/>
      <c r="W17" s="58" t="str">
        <f t="shared" si="6"/>
        <v/>
      </c>
    </row>
    <row r="18" spans="1:23" ht="13" x14ac:dyDescent="0.3">
      <c r="A18" s="48">
        <f t="shared" si="7"/>
        <v>7</v>
      </c>
      <c r="B18" s="49"/>
      <c r="C18" s="49"/>
      <c r="D18" s="49"/>
      <c r="E18" s="49"/>
      <c r="F18" s="49"/>
      <c r="G18" s="50" t="str">
        <f t="shared" si="0"/>
        <v/>
      </c>
      <c r="H18" s="51"/>
      <c r="I18" s="52" t="str">
        <f t="shared" si="8"/>
        <v/>
      </c>
      <c r="J18" s="49"/>
      <c r="K18" s="49"/>
      <c r="L18" s="49"/>
      <c r="M18" s="53" t="str">
        <f t="shared" si="1"/>
        <v/>
      </c>
      <c r="N18" s="49"/>
      <c r="O18" s="49"/>
      <c r="P18" s="49"/>
      <c r="Q18" s="53" t="str">
        <f t="shared" si="2"/>
        <v/>
      </c>
      <c r="R18" s="53" t="str">
        <f t="shared" si="3"/>
        <v/>
      </c>
      <c r="S18" s="54" t="str">
        <f t="shared" si="4"/>
        <v/>
      </c>
      <c r="T18" s="55" t="str">
        <f t="shared" si="5"/>
        <v/>
      </c>
      <c r="U18" s="56"/>
      <c r="W18" s="58" t="str">
        <f t="shared" si="6"/>
        <v/>
      </c>
    </row>
    <row r="19" spans="1:23" ht="13" x14ac:dyDescent="0.3">
      <c r="A19" s="48">
        <f t="shared" si="7"/>
        <v>8</v>
      </c>
      <c r="B19" s="49"/>
      <c r="C19" s="49"/>
      <c r="D19" s="49"/>
      <c r="E19" s="49"/>
      <c r="F19" s="49"/>
      <c r="G19" s="50" t="str">
        <f t="shared" si="0"/>
        <v/>
      </c>
      <c r="H19" s="51"/>
      <c r="I19" s="52" t="str">
        <f t="shared" si="8"/>
        <v/>
      </c>
      <c r="J19" s="49"/>
      <c r="K19" s="49"/>
      <c r="L19" s="49"/>
      <c r="M19" s="53" t="str">
        <f t="shared" si="1"/>
        <v/>
      </c>
      <c r="N19" s="49"/>
      <c r="O19" s="49"/>
      <c r="P19" s="49"/>
      <c r="Q19" s="53" t="str">
        <f t="shared" si="2"/>
        <v/>
      </c>
      <c r="R19" s="53" t="str">
        <f t="shared" si="3"/>
        <v/>
      </c>
      <c r="S19" s="54" t="str">
        <f t="shared" si="4"/>
        <v/>
      </c>
      <c r="T19" s="55" t="str">
        <f t="shared" si="5"/>
        <v/>
      </c>
      <c r="U19" s="56"/>
      <c r="W19" s="58" t="str">
        <f t="shared" si="6"/>
        <v/>
      </c>
    </row>
    <row r="20" spans="1:23" ht="13" x14ac:dyDescent="0.3">
      <c r="A20" s="48">
        <f t="shared" si="7"/>
        <v>9</v>
      </c>
      <c r="B20" s="49"/>
      <c r="C20" s="49"/>
      <c r="D20" s="49"/>
      <c r="E20" s="49"/>
      <c r="F20" s="49"/>
      <c r="G20" s="50" t="str">
        <f t="shared" si="0"/>
        <v/>
      </c>
      <c r="H20" s="51"/>
      <c r="I20" s="52" t="str">
        <f t="shared" si="8"/>
        <v/>
      </c>
      <c r="J20" s="49"/>
      <c r="K20" s="49"/>
      <c r="L20" s="49"/>
      <c r="M20" s="53" t="str">
        <f t="shared" si="1"/>
        <v/>
      </c>
      <c r="N20" s="49"/>
      <c r="O20" s="49"/>
      <c r="P20" s="49"/>
      <c r="Q20" s="53" t="str">
        <f t="shared" si="2"/>
        <v/>
      </c>
      <c r="R20" s="53" t="str">
        <f t="shared" si="3"/>
        <v/>
      </c>
      <c r="S20" s="54" t="str">
        <f t="shared" si="4"/>
        <v/>
      </c>
      <c r="T20" s="55" t="str">
        <f t="shared" si="5"/>
        <v/>
      </c>
      <c r="U20" s="56"/>
      <c r="W20" s="58" t="str">
        <f t="shared" si="6"/>
        <v/>
      </c>
    </row>
    <row r="21" spans="1:23" ht="13" x14ac:dyDescent="0.3">
      <c r="A21" s="48">
        <f t="shared" si="7"/>
        <v>10</v>
      </c>
      <c r="B21" s="49"/>
      <c r="C21" s="49"/>
      <c r="D21" s="49"/>
      <c r="E21" s="49"/>
      <c r="F21" s="49"/>
      <c r="G21" s="50" t="str">
        <f t="shared" si="0"/>
        <v/>
      </c>
      <c r="H21" s="51"/>
      <c r="I21" s="52" t="str">
        <f t="shared" si="8"/>
        <v/>
      </c>
      <c r="J21" s="49"/>
      <c r="K21" s="49"/>
      <c r="L21" s="49"/>
      <c r="M21" s="53" t="str">
        <f t="shared" si="1"/>
        <v/>
      </c>
      <c r="N21" s="49"/>
      <c r="O21" s="49"/>
      <c r="P21" s="49"/>
      <c r="Q21" s="53" t="str">
        <f t="shared" si="2"/>
        <v/>
      </c>
      <c r="R21" s="53" t="str">
        <f t="shared" si="3"/>
        <v/>
      </c>
      <c r="S21" s="54" t="str">
        <f t="shared" si="4"/>
        <v/>
      </c>
      <c r="T21" s="55" t="str">
        <f t="shared" si="5"/>
        <v/>
      </c>
      <c r="U21" s="56"/>
      <c r="W21" s="58" t="str">
        <f t="shared" si="6"/>
        <v/>
      </c>
    </row>
    <row r="22" spans="1:23" ht="13" x14ac:dyDescent="0.3">
      <c r="A22" s="48">
        <f t="shared" si="7"/>
        <v>11</v>
      </c>
      <c r="B22" s="49"/>
      <c r="C22" s="49"/>
      <c r="D22" s="49"/>
      <c r="E22" s="49"/>
      <c r="F22" s="49"/>
      <c r="G22" s="50" t="str">
        <f t="shared" si="0"/>
        <v/>
      </c>
      <c r="H22" s="51"/>
      <c r="I22" s="52" t="str">
        <f t="shared" si="8"/>
        <v/>
      </c>
      <c r="J22" s="49"/>
      <c r="K22" s="49"/>
      <c r="L22" s="49"/>
      <c r="M22" s="53" t="str">
        <f t="shared" si="1"/>
        <v/>
      </c>
      <c r="N22" s="49"/>
      <c r="O22" s="49"/>
      <c r="P22" s="49"/>
      <c r="Q22" s="53" t="str">
        <f t="shared" si="2"/>
        <v/>
      </c>
      <c r="R22" s="53" t="str">
        <f t="shared" si="3"/>
        <v/>
      </c>
      <c r="S22" s="54" t="str">
        <f t="shared" si="4"/>
        <v/>
      </c>
      <c r="T22" s="55" t="str">
        <f t="shared" si="5"/>
        <v/>
      </c>
      <c r="U22" s="56"/>
      <c r="W22" s="58" t="str">
        <f t="shared" si="6"/>
        <v/>
      </c>
    </row>
    <row r="23" spans="1:23" ht="13" x14ac:dyDescent="0.3">
      <c r="A23" s="48">
        <f t="shared" si="7"/>
        <v>12</v>
      </c>
      <c r="B23" s="49"/>
      <c r="C23" s="49"/>
      <c r="D23" s="49"/>
      <c r="E23" s="49"/>
      <c r="F23" s="49"/>
      <c r="G23" s="50" t="str">
        <f t="shared" si="0"/>
        <v/>
      </c>
      <c r="H23" s="51"/>
      <c r="I23" s="52" t="str">
        <f t="shared" si="8"/>
        <v/>
      </c>
      <c r="J23" s="49"/>
      <c r="K23" s="49"/>
      <c r="L23" s="49"/>
      <c r="M23" s="53" t="str">
        <f t="shared" si="1"/>
        <v/>
      </c>
      <c r="N23" s="49"/>
      <c r="O23" s="49"/>
      <c r="P23" s="49"/>
      <c r="Q23" s="53" t="str">
        <f t="shared" si="2"/>
        <v/>
      </c>
      <c r="R23" s="53" t="str">
        <f t="shared" si="3"/>
        <v/>
      </c>
      <c r="S23" s="54" t="str">
        <f t="shared" si="4"/>
        <v/>
      </c>
      <c r="T23" s="55" t="str">
        <f t="shared" si="5"/>
        <v/>
      </c>
      <c r="U23" s="56"/>
      <c r="W23" s="58" t="str">
        <f t="shared" si="6"/>
        <v/>
      </c>
    </row>
    <row r="24" spans="1:23" ht="13" x14ac:dyDescent="0.3">
      <c r="A24" s="48">
        <f t="shared" si="7"/>
        <v>13</v>
      </c>
      <c r="B24" s="49"/>
      <c r="C24" s="49"/>
      <c r="D24" s="49"/>
      <c r="E24" s="49"/>
      <c r="F24" s="49"/>
      <c r="G24" s="50" t="str">
        <f t="shared" si="0"/>
        <v/>
      </c>
      <c r="H24" s="51"/>
      <c r="I24" s="52" t="str">
        <f t="shared" si="8"/>
        <v/>
      </c>
      <c r="J24" s="49"/>
      <c r="K24" s="49"/>
      <c r="L24" s="49"/>
      <c r="M24" s="53" t="str">
        <f t="shared" si="1"/>
        <v/>
      </c>
      <c r="N24" s="49"/>
      <c r="O24" s="49"/>
      <c r="P24" s="49"/>
      <c r="Q24" s="53" t="str">
        <f t="shared" si="2"/>
        <v/>
      </c>
      <c r="R24" s="53" t="str">
        <f t="shared" si="3"/>
        <v/>
      </c>
      <c r="S24" s="54" t="str">
        <f t="shared" si="4"/>
        <v/>
      </c>
      <c r="T24" s="55" t="str">
        <f t="shared" si="5"/>
        <v/>
      </c>
      <c r="U24" s="56"/>
      <c r="W24" s="58" t="str">
        <f t="shared" si="6"/>
        <v/>
      </c>
    </row>
    <row r="25" spans="1:23" ht="13" x14ac:dyDescent="0.3">
      <c r="A25" s="48">
        <f t="shared" si="7"/>
        <v>14</v>
      </c>
      <c r="B25" s="49"/>
      <c r="C25" s="49"/>
      <c r="D25" s="49"/>
      <c r="E25" s="49"/>
      <c r="F25" s="49"/>
      <c r="G25" s="50" t="str">
        <f t="shared" si="0"/>
        <v/>
      </c>
      <c r="H25" s="51"/>
      <c r="I25" s="52" t="str">
        <f t="shared" si="8"/>
        <v/>
      </c>
      <c r="J25" s="49"/>
      <c r="K25" s="49"/>
      <c r="L25" s="49"/>
      <c r="M25" s="53" t="str">
        <f t="shared" si="1"/>
        <v/>
      </c>
      <c r="N25" s="49"/>
      <c r="O25" s="49"/>
      <c r="P25" s="49"/>
      <c r="Q25" s="53" t="str">
        <f t="shared" si="2"/>
        <v/>
      </c>
      <c r="R25" s="53" t="str">
        <f t="shared" si="3"/>
        <v/>
      </c>
      <c r="S25" s="54" t="str">
        <f t="shared" si="4"/>
        <v/>
      </c>
      <c r="T25" s="55" t="str">
        <f t="shared" si="5"/>
        <v/>
      </c>
      <c r="U25" s="56"/>
      <c r="W25" s="58" t="str">
        <f t="shared" si="6"/>
        <v/>
      </c>
    </row>
    <row r="26" spans="1:23" ht="13" x14ac:dyDescent="0.3">
      <c r="A26" s="48">
        <f t="shared" si="7"/>
        <v>15</v>
      </c>
      <c r="B26" s="49"/>
      <c r="C26" s="49"/>
      <c r="D26" s="49"/>
      <c r="E26" s="49"/>
      <c r="F26" s="49"/>
      <c r="G26" s="50" t="str">
        <f t="shared" si="0"/>
        <v/>
      </c>
      <c r="H26" s="51"/>
      <c r="I26" s="52" t="str">
        <f t="shared" si="8"/>
        <v/>
      </c>
      <c r="J26" s="49"/>
      <c r="K26" s="49"/>
      <c r="L26" s="49"/>
      <c r="M26" s="53" t="str">
        <f t="shared" si="1"/>
        <v/>
      </c>
      <c r="N26" s="49"/>
      <c r="O26" s="49"/>
      <c r="P26" s="49"/>
      <c r="Q26" s="53" t="str">
        <f t="shared" si="2"/>
        <v/>
      </c>
      <c r="R26" s="53" t="str">
        <f t="shared" si="3"/>
        <v/>
      </c>
      <c r="S26" s="54" t="str">
        <f t="shared" si="4"/>
        <v/>
      </c>
      <c r="T26" s="55" t="str">
        <f t="shared" si="5"/>
        <v/>
      </c>
      <c r="U26" s="56"/>
      <c r="W26" s="58" t="str">
        <f t="shared" si="6"/>
        <v/>
      </c>
    </row>
    <row r="27" spans="1:23" ht="13" x14ac:dyDescent="0.3">
      <c r="A27" s="48">
        <f t="shared" si="7"/>
        <v>16</v>
      </c>
      <c r="B27" s="49"/>
      <c r="C27" s="49"/>
      <c r="D27" s="49"/>
      <c r="E27" s="49"/>
      <c r="F27" s="49"/>
      <c r="G27" s="50" t="str">
        <f t="shared" si="0"/>
        <v/>
      </c>
      <c r="H27" s="51"/>
      <c r="I27" s="52" t="str">
        <f t="shared" si="8"/>
        <v/>
      </c>
      <c r="J27" s="49"/>
      <c r="K27" s="49"/>
      <c r="L27" s="49"/>
      <c r="M27" s="53" t="str">
        <f t="shared" si="1"/>
        <v/>
      </c>
      <c r="N27" s="49"/>
      <c r="O27" s="49"/>
      <c r="P27" s="49"/>
      <c r="Q27" s="53" t="str">
        <f t="shared" si="2"/>
        <v/>
      </c>
      <c r="R27" s="53" t="str">
        <f t="shared" si="3"/>
        <v/>
      </c>
      <c r="S27" s="54" t="str">
        <f t="shared" si="4"/>
        <v/>
      </c>
      <c r="T27" s="55" t="str">
        <f t="shared" si="5"/>
        <v/>
      </c>
      <c r="U27" s="56"/>
      <c r="W27" s="58" t="str">
        <f t="shared" si="6"/>
        <v/>
      </c>
    </row>
    <row r="28" spans="1:23" ht="13" x14ac:dyDescent="0.3">
      <c r="A28" s="48">
        <f t="shared" si="7"/>
        <v>17</v>
      </c>
      <c r="B28" s="49"/>
      <c r="C28" s="49"/>
      <c r="D28" s="49"/>
      <c r="E28" s="49"/>
      <c r="F28" s="49"/>
      <c r="G28" s="50" t="str">
        <f t="shared" si="0"/>
        <v/>
      </c>
      <c r="H28" s="51"/>
      <c r="I28" s="52" t="str">
        <f t="shared" si="8"/>
        <v/>
      </c>
      <c r="J28" s="49"/>
      <c r="K28" s="49"/>
      <c r="L28" s="49"/>
      <c r="M28" s="53" t="str">
        <f t="shared" si="1"/>
        <v/>
      </c>
      <c r="N28" s="49"/>
      <c r="O28" s="49"/>
      <c r="P28" s="49"/>
      <c r="Q28" s="53" t="str">
        <f t="shared" si="2"/>
        <v/>
      </c>
      <c r="R28" s="53" t="str">
        <f t="shared" si="3"/>
        <v/>
      </c>
      <c r="S28" s="54" t="str">
        <f t="shared" si="4"/>
        <v/>
      </c>
      <c r="T28" s="55" t="str">
        <f t="shared" si="5"/>
        <v/>
      </c>
      <c r="U28" s="56"/>
      <c r="W28" s="58" t="str">
        <f t="shared" si="6"/>
        <v/>
      </c>
    </row>
    <row r="29" spans="1:23" ht="13" x14ac:dyDescent="0.3">
      <c r="A29" s="48">
        <f t="shared" si="7"/>
        <v>18</v>
      </c>
      <c r="B29" s="49"/>
      <c r="C29" s="49"/>
      <c r="D29" s="49"/>
      <c r="E29" s="49"/>
      <c r="F29" s="49"/>
      <c r="G29" s="50" t="str">
        <f t="shared" si="0"/>
        <v/>
      </c>
      <c r="H29" s="51"/>
      <c r="I29" s="52" t="str">
        <f t="shared" si="8"/>
        <v/>
      </c>
      <c r="J29" s="49"/>
      <c r="K29" s="49"/>
      <c r="L29" s="49"/>
      <c r="M29" s="53" t="str">
        <f t="shared" si="1"/>
        <v/>
      </c>
      <c r="N29" s="49"/>
      <c r="O29" s="49"/>
      <c r="P29" s="49"/>
      <c r="Q29" s="53" t="str">
        <f t="shared" si="2"/>
        <v/>
      </c>
      <c r="R29" s="53" t="str">
        <f t="shared" si="3"/>
        <v/>
      </c>
      <c r="S29" s="54" t="str">
        <f t="shared" si="4"/>
        <v/>
      </c>
      <c r="T29" s="55" t="str">
        <f t="shared" si="5"/>
        <v/>
      </c>
      <c r="U29" s="56"/>
      <c r="W29" s="58" t="str">
        <f t="shared" si="6"/>
        <v/>
      </c>
    </row>
    <row r="30" spans="1:23" ht="13" x14ac:dyDescent="0.3">
      <c r="A30" s="48">
        <f t="shared" si="7"/>
        <v>19</v>
      </c>
      <c r="B30" s="49"/>
      <c r="C30" s="49"/>
      <c r="D30" s="49"/>
      <c r="E30" s="49"/>
      <c r="F30" s="49"/>
      <c r="G30" s="50" t="str">
        <f t="shared" si="0"/>
        <v/>
      </c>
      <c r="H30" s="51"/>
      <c r="I30" s="52" t="str">
        <f t="shared" si="8"/>
        <v/>
      </c>
      <c r="J30" s="49"/>
      <c r="K30" s="49"/>
      <c r="L30" s="49"/>
      <c r="M30" s="53" t="str">
        <f t="shared" si="1"/>
        <v/>
      </c>
      <c r="N30" s="49"/>
      <c r="O30" s="49"/>
      <c r="P30" s="49"/>
      <c r="Q30" s="53" t="str">
        <f t="shared" si="2"/>
        <v/>
      </c>
      <c r="R30" s="53" t="str">
        <f t="shared" si="3"/>
        <v/>
      </c>
      <c r="S30" s="54" t="str">
        <f t="shared" si="4"/>
        <v/>
      </c>
      <c r="T30" s="55" t="str">
        <f t="shared" si="5"/>
        <v/>
      </c>
      <c r="U30" s="56"/>
      <c r="W30" s="58" t="str">
        <f t="shared" si="6"/>
        <v/>
      </c>
    </row>
    <row r="31" spans="1:23" ht="13.5" thickBot="1" x14ac:dyDescent="0.35">
      <c r="A31" s="59">
        <f t="shared" si="7"/>
        <v>20</v>
      </c>
      <c r="B31" s="60"/>
      <c r="C31" s="60"/>
      <c r="D31" s="60"/>
      <c r="E31" s="60"/>
      <c r="F31" s="60"/>
      <c r="G31" s="61" t="str">
        <f t="shared" si="0"/>
        <v/>
      </c>
      <c r="H31" s="62"/>
      <c r="I31" s="63" t="str">
        <f t="shared" si="8"/>
        <v/>
      </c>
      <c r="J31" s="60"/>
      <c r="K31" s="60"/>
      <c r="L31" s="60"/>
      <c r="M31" s="64" t="str">
        <f t="shared" si="1"/>
        <v/>
      </c>
      <c r="N31" s="60"/>
      <c r="O31" s="60"/>
      <c r="P31" s="60"/>
      <c r="Q31" s="64" t="str">
        <f t="shared" si="2"/>
        <v/>
      </c>
      <c r="R31" s="64" t="str">
        <f t="shared" si="3"/>
        <v/>
      </c>
      <c r="S31" s="65" t="str">
        <f t="shared" si="4"/>
        <v/>
      </c>
      <c r="T31" s="66" t="str">
        <f t="shared" si="5"/>
        <v/>
      </c>
      <c r="U31" s="67"/>
      <c r="W31" s="68" t="str">
        <f t="shared" si="6"/>
        <v/>
      </c>
    </row>
    <row r="32" spans="1:23" x14ac:dyDescent="0.25"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3" ht="15.5" x14ac:dyDescent="0.3">
      <c r="A33" s="74" t="s">
        <v>40</v>
      </c>
      <c r="B33" s="75"/>
      <c r="C33" s="75"/>
      <c r="D33" s="76"/>
      <c r="E33" s="95" t="s">
        <v>41</v>
      </c>
      <c r="F33" s="96"/>
      <c r="G33" s="96"/>
      <c r="H33" s="96"/>
      <c r="I33" s="96" t="s">
        <v>42</v>
      </c>
      <c r="J33" s="96"/>
      <c r="K33" s="96"/>
      <c r="L33" s="96"/>
      <c r="M33" s="96"/>
      <c r="N33" s="96"/>
      <c r="O33" s="96"/>
      <c r="P33" s="96" t="s">
        <v>43</v>
      </c>
      <c r="Q33" s="96"/>
      <c r="R33" s="96"/>
      <c r="S33" s="96"/>
      <c r="T33" s="96"/>
      <c r="U33" s="96"/>
    </row>
    <row r="34" spans="1:23" ht="13" x14ac:dyDescent="0.3">
      <c r="A34" s="77" t="s">
        <v>63</v>
      </c>
      <c r="B34" s="78"/>
      <c r="C34" s="79" t="s">
        <v>44</v>
      </c>
      <c r="D34" s="80"/>
      <c r="E34" s="70" t="s">
        <v>45</v>
      </c>
      <c r="F34" s="70"/>
      <c r="G34" s="70"/>
      <c r="H34" s="70"/>
      <c r="I34" s="70"/>
      <c r="J34" s="70" t="s">
        <v>46</v>
      </c>
      <c r="K34" s="73"/>
      <c r="L34" s="101"/>
      <c r="M34" s="73"/>
      <c r="N34" s="73"/>
      <c r="O34" s="73"/>
      <c r="P34" s="73"/>
      <c r="Q34" s="70" t="s">
        <v>46</v>
      </c>
      <c r="R34" s="73"/>
      <c r="S34" s="73"/>
      <c r="T34" s="73"/>
      <c r="U34" s="73"/>
      <c r="W34" s="71" t="s">
        <v>47</v>
      </c>
    </row>
    <row r="35" spans="1:23" ht="13" x14ac:dyDescent="0.3">
      <c r="A35" s="81"/>
      <c r="B35" s="82"/>
      <c r="C35" s="83" t="s">
        <v>48</v>
      </c>
      <c r="D35" s="84"/>
      <c r="E35" s="70" t="s">
        <v>49</v>
      </c>
      <c r="F35" s="70"/>
      <c r="G35" s="70"/>
      <c r="H35" s="70"/>
      <c r="I35" s="70"/>
      <c r="J35" s="70" t="s">
        <v>50</v>
      </c>
      <c r="K35" s="73"/>
      <c r="L35" s="73"/>
      <c r="M35" s="73"/>
      <c r="N35" s="73"/>
      <c r="O35" s="73"/>
      <c r="P35" s="73"/>
      <c r="Q35" s="70" t="s">
        <v>50</v>
      </c>
      <c r="R35" s="73"/>
      <c r="S35" s="73"/>
      <c r="T35" s="73"/>
      <c r="U35" s="73"/>
      <c r="W35" s="2" t="s">
        <v>51</v>
      </c>
    </row>
    <row r="36" spans="1:23" ht="13" x14ac:dyDescent="0.3">
      <c r="A36" s="85" t="s">
        <v>52</v>
      </c>
      <c r="B36" s="86"/>
      <c r="C36" s="83" t="s">
        <v>53</v>
      </c>
      <c r="D36" s="84"/>
      <c r="E36" s="70" t="s">
        <v>54</v>
      </c>
      <c r="F36" s="70"/>
      <c r="G36" s="70"/>
      <c r="H36" s="70"/>
      <c r="I36" s="70"/>
      <c r="J36" s="70" t="s">
        <v>55</v>
      </c>
      <c r="K36" s="73"/>
      <c r="L36" s="73"/>
      <c r="M36" s="73"/>
      <c r="N36" s="73"/>
      <c r="O36" s="73"/>
      <c r="P36" s="73"/>
      <c r="Q36" s="70" t="s">
        <v>55</v>
      </c>
      <c r="R36" s="73"/>
      <c r="S36" s="73"/>
      <c r="T36" s="73"/>
      <c r="U36" s="73"/>
    </row>
    <row r="37" spans="1:23" ht="13" x14ac:dyDescent="0.25">
      <c r="A37" s="87" t="s">
        <v>52</v>
      </c>
      <c r="B37" s="88"/>
      <c r="C37" s="83" t="s">
        <v>56</v>
      </c>
      <c r="D37" s="84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W37" s="2" t="s">
        <v>57</v>
      </c>
    </row>
    <row r="38" spans="1:23" ht="13" x14ac:dyDescent="0.25">
      <c r="A38" s="89" t="s">
        <v>52</v>
      </c>
      <c r="B38" s="90"/>
      <c r="C38" s="83" t="s">
        <v>58</v>
      </c>
      <c r="D38" s="84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W38" s="71" t="s">
        <v>59</v>
      </c>
    </row>
    <row r="39" spans="1:23" ht="13" x14ac:dyDescent="0.25">
      <c r="A39" s="91" t="s">
        <v>52</v>
      </c>
      <c r="B39" s="92"/>
      <c r="C39" s="93" t="s">
        <v>60</v>
      </c>
      <c r="D39" s="94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W39" s="71"/>
    </row>
    <row r="40" spans="1:23" x14ac:dyDescent="0.2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1:23" ht="13" x14ac:dyDescent="0.3">
      <c r="A41" s="72" t="s">
        <v>61</v>
      </c>
      <c r="B41" s="73"/>
      <c r="C41" s="73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W41" s="2" t="s">
        <v>62</v>
      </c>
    </row>
    <row r="42" spans="1:23" ht="13" x14ac:dyDescent="0.3">
      <c r="A42" s="73" t="s">
        <v>46</v>
      </c>
      <c r="B42" s="73"/>
      <c r="C42" s="73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1:23" ht="13" x14ac:dyDescent="0.3">
      <c r="A43" s="73" t="s">
        <v>50</v>
      </c>
      <c r="B43" s="73"/>
      <c r="C43" s="73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1:23" ht="13" x14ac:dyDescent="0.3">
      <c r="A44" s="73" t="s">
        <v>55</v>
      </c>
      <c r="B44" s="73"/>
      <c r="C44" s="73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1:2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</sheetData>
  <sheetProtection algorithmName="SHA-512" hashValue="dApuZwxXB5NcNksAmgPrW7OxZzZZ4OBu+cR/LFE/+5ahlSypWwn1NjHnaH7Uab00Af7H10hbCaCZdzLt8Hu7AQ==" saltValue="g5veUbQ1BoxQRgmdzjIi4A==" spinCount="100000" sheet="1" objects="1" scenarios="1"/>
  <mergeCells count="37">
    <mergeCell ref="A37:B37"/>
    <mergeCell ref="A38:B38"/>
    <mergeCell ref="A39:B39"/>
    <mergeCell ref="C38:D38"/>
    <mergeCell ref="C39:D39"/>
    <mergeCell ref="C37:D37"/>
    <mergeCell ref="A34:B34"/>
    <mergeCell ref="C34:D34"/>
    <mergeCell ref="A35:B35"/>
    <mergeCell ref="C35:D35"/>
    <mergeCell ref="A36:B36"/>
    <mergeCell ref="C36:D36"/>
    <mergeCell ref="R10:R11"/>
    <mergeCell ref="S10:S11"/>
    <mergeCell ref="T10:T11"/>
    <mergeCell ref="U10:U11"/>
    <mergeCell ref="A33:D33"/>
    <mergeCell ref="E33:H33"/>
    <mergeCell ref="I33:O33"/>
    <mergeCell ref="P33:U33"/>
    <mergeCell ref="C8:U8"/>
    <mergeCell ref="A10:A11"/>
    <mergeCell ref="C10:C11"/>
    <mergeCell ref="E10:E11"/>
    <mergeCell ref="F10:F11"/>
    <mergeCell ref="G10:G11"/>
    <mergeCell ref="H10:H11"/>
    <mergeCell ref="I10:I11"/>
    <mergeCell ref="J10:M10"/>
    <mergeCell ref="N10:Q10"/>
    <mergeCell ref="A1:U2"/>
    <mergeCell ref="AA5:AB5"/>
    <mergeCell ref="AC5:AC6"/>
    <mergeCell ref="AF5:AG5"/>
    <mergeCell ref="C6:U6"/>
    <mergeCell ref="AA6:AB6"/>
    <mergeCell ref="AF6:AG6"/>
  </mergeCells>
  <printOptions horizontalCentered="1" verticalCentered="1"/>
  <pageMargins left="0" right="0" top="0" bottom="0" header="0" footer="0"/>
  <pageSetup paperSize="9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MIXTA FCH</vt:lpstr>
      <vt:lpstr>'ACTA MIXTA FCH'!Área_de_impresión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GOMEZ MEDINA</dc:creator>
  <cp:keywords>Acta de competicio mixta FCH</cp:keywords>
  <cp:lastModifiedBy>OSCAR GOMEZ MEDINA</cp:lastModifiedBy>
  <dcterms:created xsi:type="dcterms:W3CDTF">2022-03-07T19:07:45Z</dcterms:created>
  <dcterms:modified xsi:type="dcterms:W3CDTF">2022-03-07T19:24:22Z</dcterms:modified>
</cp:coreProperties>
</file>